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O18" authorId="0">
      <text>
        <r>
          <rPr>
            <sz val="9"/>
            <rFont val="Tahoma"/>
            <family val="2"/>
          </rPr>
          <t xml:space="preserve">срок действия договора
</t>
        </r>
      </text>
    </comment>
  </commentList>
</comments>
</file>

<file path=xl/sharedStrings.xml><?xml version="1.0" encoding="utf-8"?>
<sst xmlns="http://schemas.openxmlformats.org/spreadsheetml/2006/main" count="87" uniqueCount="67">
  <si>
    <t>в т.ч. ФБ</t>
  </si>
  <si>
    <t>ОБ</t>
  </si>
  <si>
    <t>МБ</t>
  </si>
  <si>
    <t>ВБС</t>
  </si>
  <si>
    <t>Реквизиты заключенного соглашения с федеральными органами</t>
  </si>
  <si>
    <t>В рамках каких региональных проектов реализуется</t>
  </si>
  <si>
    <t>% исполнения</t>
  </si>
  <si>
    <t>№ п/п</t>
  </si>
  <si>
    <t>Наименование мероприятия/объекта (в т.ч. адрес объекта)</t>
  </si>
  <si>
    <t>Срок исполнения</t>
  </si>
  <si>
    <t>Получатель средств</t>
  </si>
  <si>
    <t>Реквизиты соглашения с ОМСУ</t>
  </si>
  <si>
    <t>ВСЕГО</t>
  </si>
  <si>
    <t>ФБ</t>
  </si>
  <si>
    <t>Сумма по соглашению</t>
  </si>
  <si>
    <t>Дата</t>
  </si>
  <si>
    <t>Предмет</t>
  </si>
  <si>
    <t>Сумма</t>
  </si>
  <si>
    <t>Срок</t>
  </si>
  <si>
    <t>Заключенный контракт</t>
  </si>
  <si>
    <t>Наименование нацпроекта: "Здравоохранение"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</si>
  <si>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</si>
  <si>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-</t>
  </si>
  <si>
    <t xml:space="preserve">Сроки выполнения  </t>
  </si>
  <si>
    <t>ГОБУЗ "Оленегорская центральная городская больница"</t>
  </si>
  <si>
    <t>ИНН 5108900020</t>
  </si>
  <si>
    <t>КПП 510801001</t>
  </si>
  <si>
    <t>Сведения о достижении целевых показателей по реализации мероприятий, проводимых в рамках национальных проектов</t>
  </si>
  <si>
    <t>по состоянию на</t>
  </si>
  <si>
    <t>Обеспечение автоматизированными рабочими местами медицинских работников в части оснащения компьютерным, серверным оборудованием, криптографическим оборудованием для обеспечения защищенной сети передачи данных, усиленными квалифицированными электронными подписями, организации и модернизации локально-вычислительных сетей</t>
  </si>
  <si>
    <t>Мероприятия / объекты в рамках нацпроекта (всего - 1), в том числе:</t>
  </si>
  <si>
    <t xml:space="preserve">Соглашение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20-2022-044218 от 16.02.2022 г. Дополнительное соглашение к Соглашению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20-2022-044218/1 от 25.02.2022 г. </t>
  </si>
  <si>
    <t>Модернизация медицинских информационных систем государственных и муниципальных медицинских организаций для обеспечения исполнения мероприятий и показателей  паспорта федерального проекта, обеспечивающая в том числе ведение расписания приема врачей, электронных медицинских карт, автоматическую выгрузку счетов (реестров счетов) в ТФОМС, создание и хранение электронных медицинских документов, включая СЭМД, а также информационное взаимодействие с подсистемами ЕГИСЗ в целях оказания медицинской помощи и электронных услуг (сервисов) для граждан, и с другими отраслевыми информационными системами (в том числе ФСС, ФБ МСЭ)</t>
  </si>
  <si>
    <t>Приобретение оборудования для медицинских организаций, оказывающих первичную медико-санитарную помощь</t>
  </si>
  <si>
    <t>Обеспечение медицинских организаций системы здравоохранения квалифицированными кадрами</t>
  </si>
  <si>
    <t>Предоставление единовременных компенсационных выплат медицинским работникам при трудоустройстве на квотируемые (дефицитные) рабочие места и ежеквартальных денежных выплат в течение первого года работы</t>
  </si>
  <si>
    <t>Медицинские работники ГОБУЗ "ОЦГБ"</t>
  </si>
  <si>
    <t xml:space="preserve"> - </t>
  </si>
  <si>
    <t>Общий процент выполненных работ</t>
  </si>
  <si>
    <t>Результат исполнения на отчетную дату (виды выполненных работ)</t>
  </si>
  <si>
    <t xml:space="preserve"> -</t>
  </si>
  <si>
    <t>Поставка медицинских изделий (система ультразвуковой визуализации универсальная, с питанием от сети / система ультразвуковая диагностическая медицинская HS50-RUS с принадлежностями)</t>
  </si>
  <si>
    <t>ООО "Сканмедикал"</t>
  </si>
  <si>
    <t>0 %</t>
  </si>
  <si>
    <t xml:space="preserve">100 % </t>
  </si>
  <si>
    <t>Модернизация первичного звена здравоохранения Мурманской области</t>
  </si>
  <si>
    <t xml:space="preserve">  -</t>
  </si>
  <si>
    <t>Оборудование поставлено в Учреждение, введено в эксплуатацию 18.08.2022 г. Оплата проведена в полном объеме 23.08.2022 г. за счет средств двух целевых субсидий.</t>
  </si>
  <si>
    <t>Оказание услуг по установке и настройке сервисов и компонентов Медицинской Информационной Системы «Комплекс Программных Средств «Система Автоматизации Медико-Страхового Обслуживания Населения» «САМСОН» в целях обеспечения информационного взаимодействия с региональными и федеральными сегментами ЕГИСЗ</t>
  </si>
  <si>
    <t xml:space="preserve">ООО "САМСОН ГРУПП" </t>
  </si>
  <si>
    <t>Студенты, обучающиеся по договору о целевом обучении, с последующим трудоустройством в ГОБУЗ "ОЦГБ"</t>
  </si>
  <si>
    <t>Предоставление  ежемесячной стипендии студентам, обучающимся по договору о целевом обучении по программам специалитета</t>
  </si>
  <si>
    <t>Выплатой обеспечены 5 студентов, кассовый расход на сумму 84 000,00 руб.</t>
  </si>
  <si>
    <t>Торги состоялись 30.08.2022 г. Контракт заключен 12.09.2022 г. Ведутся работы. Оплата в декабре 2022 г.</t>
  </si>
  <si>
    <t>Выплатой обеспечены 7 медицинских работников, кассовый расход на сумму 255 000,00 руб.</t>
  </si>
  <si>
    <t>Поставка комплектующих к серверному оборудованию</t>
  </si>
  <si>
    <t>ООО "ЭКСЕЛЕНТ СИСТЕМЫ"</t>
  </si>
  <si>
    <t>03 ноября 2022 года</t>
  </si>
  <si>
    <t>Предоставление ежемесячной стипендии ординаторам, обучающимся по договору о целевом обучении с Минздравом Мурманской области по программам ординатуры</t>
  </si>
  <si>
    <t>Ординатор, обучающийся по договору о целевом обучении, с последующим трудоустройством в ГОБУЗ "ОЦГБ"</t>
  </si>
  <si>
    <t>Всего предусмотрено средств: 9 134 100,00 рублей</t>
  </si>
  <si>
    <t>Средства доведены в ПФХД 01.11.2022 г. Выплаты будут осуществлены ординатору до конца 2022 г.</t>
  </si>
  <si>
    <t>61%</t>
  </si>
  <si>
    <t>ИП Петров Н.М.</t>
  </si>
  <si>
    <t>Поставка комплектующих к серверному оборудованию-2</t>
  </si>
  <si>
    <t>Поставка комплектующих к серверному оборудованию-3</t>
  </si>
  <si>
    <t xml:space="preserve">Оплата в декабре 2022 г.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</si>
</sst>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4" fontId="49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0" zoomScaleNormal="80" zoomScalePageLayoutView="0" workbookViewId="0" topLeftCell="A32">
      <selection activeCell="E47" sqref="E47"/>
    </sheetView>
  </sheetViews>
  <sheetFormatPr defaultColWidth="9.140625" defaultRowHeight="15"/>
  <cols>
    <col min="1" max="1" width="17.140625" style="0" customWidth="1"/>
    <col min="2" max="2" width="20.140625" style="0" customWidth="1"/>
    <col min="3" max="3" width="18.00390625" style="0" customWidth="1"/>
    <col min="4" max="4" width="20.57421875" style="0" customWidth="1"/>
    <col min="5" max="5" width="15.421875" style="0" customWidth="1"/>
    <col min="6" max="6" width="62.140625" style="0" customWidth="1"/>
    <col min="7" max="7" width="23.28125" style="0" customWidth="1"/>
    <col min="8" max="8" width="14.7109375" style="0" customWidth="1"/>
    <col min="9" max="9" width="16.7109375" style="0" customWidth="1"/>
    <col min="10" max="10" width="14.7109375" style="0" customWidth="1"/>
    <col min="12" max="12" width="12.8515625" style="0" customWidth="1"/>
    <col min="13" max="13" width="37.00390625" style="0" customWidth="1"/>
    <col min="14" max="14" width="17.421875" style="0" customWidth="1"/>
    <col min="15" max="15" width="13.28125" style="0" customWidth="1"/>
    <col min="16" max="16" width="33.57421875" style="0" customWidth="1"/>
    <col min="17" max="17" width="20.421875" style="0" customWidth="1"/>
  </cols>
  <sheetData>
    <row r="1" ht="15">
      <c r="A1" s="2" t="s">
        <v>24</v>
      </c>
    </row>
    <row r="2" ht="15">
      <c r="A2" s="2" t="s">
        <v>25</v>
      </c>
    </row>
    <row r="3" ht="15">
      <c r="A3" s="2" t="s">
        <v>26</v>
      </c>
    </row>
    <row r="4" ht="15">
      <c r="A4" s="2"/>
    </row>
    <row r="5" spans="1:8" ht="18.75">
      <c r="A5" s="94" t="s">
        <v>27</v>
      </c>
      <c r="B5" s="95"/>
      <c r="C5" s="95"/>
      <c r="D5" s="95"/>
      <c r="E5" s="95"/>
      <c r="F5" s="95"/>
      <c r="G5" s="95"/>
      <c r="H5" s="95"/>
    </row>
    <row r="6" spans="4:6" ht="21.75" customHeight="1">
      <c r="D6" s="4" t="s">
        <v>28</v>
      </c>
      <c r="F6" s="3" t="s">
        <v>57</v>
      </c>
    </row>
    <row r="8" spans="1:17" ht="24.75" customHeight="1">
      <c r="A8" s="82" t="s">
        <v>20</v>
      </c>
      <c r="B8" s="82"/>
      <c r="C8" s="82"/>
      <c r="D8" s="82"/>
      <c r="E8" s="82"/>
      <c r="F8" s="82"/>
      <c r="G8" s="82"/>
      <c r="H8" s="82"/>
      <c r="I8" s="6"/>
      <c r="J8" s="6"/>
      <c r="K8" s="6"/>
      <c r="L8" s="6"/>
      <c r="M8" s="6"/>
      <c r="N8" s="6"/>
      <c r="O8" s="6"/>
      <c r="P8" s="6"/>
      <c r="Q8" s="6"/>
    </row>
    <row r="9" spans="1:17" ht="72.75" customHeight="1">
      <c r="A9" s="79" t="s">
        <v>60</v>
      </c>
      <c r="B9" s="80"/>
      <c r="C9" s="80"/>
      <c r="D9" s="81"/>
      <c r="E9" s="23" t="s">
        <v>23</v>
      </c>
      <c r="F9" s="23" t="s">
        <v>4</v>
      </c>
      <c r="G9" s="23" t="s">
        <v>5</v>
      </c>
      <c r="H9" s="23" t="s">
        <v>6</v>
      </c>
      <c r="I9" s="7"/>
      <c r="J9" s="6"/>
      <c r="K9" s="6"/>
      <c r="L9" s="6"/>
      <c r="M9" s="6"/>
      <c r="N9" s="6"/>
      <c r="O9" s="6"/>
      <c r="P9" s="6"/>
      <c r="Q9" s="6"/>
    </row>
    <row r="10" spans="1:17" ht="15.75">
      <c r="A10" s="24" t="s">
        <v>0</v>
      </c>
      <c r="B10" s="24" t="s">
        <v>1</v>
      </c>
      <c r="C10" s="24" t="s">
        <v>2</v>
      </c>
      <c r="D10" s="24" t="s">
        <v>3</v>
      </c>
      <c r="E10" s="25"/>
      <c r="F10" s="8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</row>
    <row r="11" spans="1:17" ht="183" customHeight="1">
      <c r="A11" s="5"/>
      <c r="B11" s="5">
        <f>2357500+270000</f>
        <v>2627500</v>
      </c>
      <c r="C11" s="26"/>
      <c r="D11" s="26"/>
      <c r="E11" s="27">
        <v>44915</v>
      </c>
      <c r="F11" s="10"/>
      <c r="G11" s="29" t="s">
        <v>21</v>
      </c>
      <c r="H11" s="39" t="s">
        <v>43</v>
      </c>
      <c r="I11" s="6"/>
      <c r="J11" s="6"/>
      <c r="K11" s="6"/>
      <c r="L11" s="6"/>
      <c r="M11" s="6"/>
      <c r="N11" s="6"/>
      <c r="O11" s="6"/>
      <c r="P11" s="6"/>
      <c r="Q11" s="6"/>
    </row>
    <row r="12" spans="1:17" ht="183" customHeight="1">
      <c r="A12" s="5">
        <v>5521861.78</v>
      </c>
      <c r="B12" s="5">
        <v>427738.22</v>
      </c>
      <c r="C12" s="26"/>
      <c r="D12" s="26"/>
      <c r="E12" s="27">
        <v>44915</v>
      </c>
      <c r="F12" s="28" t="s">
        <v>31</v>
      </c>
      <c r="G12" s="29" t="s">
        <v>45</v>
      </c>
      <c r="H12" s="39" t="s">
        <v>44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ht="183" customHeight="1">
      <c r="A13" s="5"/>
      <c r="B13" s="5">
        <f>435000+102000+20000</f>
        <v>557000</v>
      </c>
      <c r="C13" s="26"/>
      <c r="D13" s="26"/>
      <c r="E13" s="27">
        <v>44926</v>
      </c>
      <c r="F13" s="28"/>
      <c r="G13" s="29" t="s">
        <v>34</v>
      </c>
      <c r="H13" s="39" t="s">
        <v>62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ht="18.75">
      <c r="A14" s="12"/>
      <c r="B14" s="12"/>
      <c r="C14" s="12"/>
      <c r="D14" s="12"/>
      <c r="E14" s="12"/>
      <c r="F14" s="12"/>
      <c r="G14" s="12"/>
      <c r="H14" s="12"/>
      <c r="I14" s="6"/>
      <c r="J14" s="6"/>
      <c r="K14" s="6"/>
      <c r="L14" s="6"/>
      <c r="M14" s="6"/>
      <c r="N14" s="6"/>
      <c r="O14" s="6"/>
      <c r="P14" s="6"/>
      <c r="Q14" s="6"/>
    </row>
    <row r="15" spans="1:17" ht="18.75">
      <c r="A15" s="12"/>
      <c r="B15" s="12"/>
      <c r="C15" s="12"/>
      <c r="D15" s="12"/>
      <c r="E15" s="12"/>
      <c r="F15" s="12"/>
      <c r="G15" s="12"/>
      <c r="H15" s="12"/>
      <c r="I15" s="6"/>
      <c r="J15" s="6"/>
      <c r="K15" s="6"/>
      <c r="L15" s="6"/>
      <c r="M15" s="6"/>
      <c r="N15" s="6"/>
      <c r="O15" s="6"/>
      <c r="P15" s="6"/>
      <c r="Q15" s="6"/>
    </row>
    <row r="16" spans="1:17" ht="20.25" customHeight="1">
      <c r="A16" s="91" t="s">
        <v>30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1:17" ht="45" customHeight="1">
      <c r="A17" s="84" t="s">
        <v>7</v>
      </c>
      <c r="B17" s="77" t="s">
        <v>8</v>
      </c>
      <c r="C17" s="77"/>
      <c r="D17" s="77"/>
      <c r="E17" s="77" t="s">
        <v>9</v>
      </c>
      <c r="F17" s="98" t="s">
        <v>10</v>
      </c>
      <c r="G17" s="98" t="s">
        <v>11</v>
      </c>
      <c r="H17" s="77" t="s">
        <v>14</v>
      </c>
      <c r="I17" s="83"/>
      <c r="J17" s="83"/>
      <c r="K17" s="83"/>
      <c r="L17" s="77" t="s">
        <v>19</v>
      </c>
      <c r="M17" s="84"/>
      <c r="N17" s="84"/>
      <c r="O17" s="84"/>
      <c r="P17" s="96" t="s">
        <v>39</v>
      </c>
      <c r="Q17" s="97" t="s">
        <v>38</v>
      </c>
    </row>
    <row r="18" spans="1:17" ht="15.75">
      <c r="A18" s="84"/>
      <c r="B18" s="78"/>
      <c r="C18" s="78"/>
      <c r="D18" s="78"/>
      <c r="E18" s="78"/>
      <c r="F18" s="99"/>
      <c r="G18" s="99"/>
      <c r="H18" s="24" t="s">
        <v>12</v>
      </c>
      <c r="I18" s="24" t="s">
        <v>13</v>
      </c>
      <c r="J18" s="24" t="s">
        <v>1</v>
      </c>
      <c r="K18" s="24" t="s">
        <v>2</v>
      </c>
      <c r="L18" s="24" t="s">
        <v>15</v>
      </c>
      <c r="M18" s="24" t="s">
        <v>16</v>
      </c>
      <c r="N18" s="24" t="s">
        <v>17</v>
      </c>
      <c r="O18" s="24" t="s">
        <v>18</v>
      </c>
      <c r="P18" s="96"/>
      <c r="Q18" s="97"/>
    </row>
    <row r="19" spans="1:17" ht="60.75" customHeight="1" hidden="1">
      <c r="A19" s="85"/>
      <c r="B19" s="107" t="s">
        <v>29</v>
      </c>
      <c r="C19" s="108"/>
      <c r="D19" s="109"/>
      <c r="E19" s="120"/>
      <c r="F19" s="11"/>
      <c r="G19" s="9"/>
      <c r="H19" s="124"/>
      <c r="I19" s="124"/>
      <c r="J19" s="124"/>
      <c r="K19" s="87"/>
      <c r="L19" s="13"/>
      <c r="M19" s="14"/>
      <c r="N19" s="15"/>
      <c r="O19" s="16"/>
      <c r="P19" s="17"/>
      <c r="Q19" s="103"/>
    </row>
    <row r="20" spans="1:17" ht="51.75" customHeight="1" hidden="1">
      <c r="A20" s="86"/>
      <c r="B20" s="110"/>
      <c r="C20" s="111"/>
      <c r="D20" s="112"/>
      <c r="E20" s="121"/>
      <c r="F20" s="11"/>
      <c r="G20" s="9"/>
      <c r="H20" s="125"/>
      <c r="I20" s="125"/>
      <c r="J20" s="125"/>
      <c r="K20" s="88"/>
      <c r="L20" s="13"/>
      <c r="M20" s="14"/>
      <c r="N20" s="15"/>
      <c r="O20" s="16"/>
      <c r="P20" s="17"/>
      <c r="Q20" s="104"/>
    </row>
    <row r="21" spans="1:17" ht="37.5" customHeight="1" hidden="1">
      <c r="A21" s="86"/>
      <c r="B21" s="110"/>
      <c r="C21" s="111"/>
      <c r="D21" s="112"/>
      <c r="E21" s="121"/>
      <c r="F21" s="11"/>
      <c r="G21" s="9"/>
      <c r="H21" s="125"/>
      <c r="I21" s="125"/>
      <c r="J21" s="125"/>
      <c r="K21" s="88"/>
      <c r="L21" s="13"/>
      <c r="M21" s="14"/>
      <c r="N21" s="15"/>
      <c r="O21" s="16"/>
      <c r="P21" s="17"/>
      <c r="Q21" s="104"/>
    </row>
    <row r="22" spans="1:17" ht="53.25" customHeight="1" hidden="1">
      <c r="A22" s="86"/>
      <c r="B22" s="110"/>
      <c r="C22" s="111"/>
      <c r="D22" s="112"/>
      <c r="E22" s="121"/>
      <c r="F22" s="17"/>
      <c r="G22" s="9"/>
      <c r="H22" s="125"/>
      <c r="I22" s="125"/>
      <c r="J22" s="125"/>
      <c r="K22" s="88"/>
      <c r="L22" s="18"/>
      <c r="M22" s="19"/>
      <c r="N22" s="20"/>
      <c r="O22" s="18"/>
      <c r="P22" s="17"/>
      <c r="Q22" s="104"/>
    </row>
    <row r="23" spans="1:17" ht="39" customHeight="1" hidden="1">
      <c r="A23" s="21"/>
      <c r="B23" s="113"/>
      <c r="C23" s="114"/>
      <c r="D23" s="115"/>
      <c r="E23" s="122"/>
      <c r="F23" s="17"/>
      <c r="G23" s="9"/>
      <c r="H23" s="122"/>
      <c r="I23" s="122"/>
      <c r="J23" s="122"/>
      <c r="K23" s="89"/>
      <c r="L23" s="18"/>
      <c r="M23" s="19"/>
      <c r="N23" s="20"/>
      <c r="O23" s="18"/>
      <c r="P23" s="17"/>
      <c r="Q23" s="105"/>
    </row>
    <row r="24" spans="1:17" ht="37.5" customHeight="1" hidden="1">
      <c r="A24" s="21"/>
      <c r="B24" s="113"/>
      <c r="C24" s="116"/>
      <c r="D24" s="115"/>
      <c r="E24" s="122"/>
      <c r="F24" s="17"/>
      <c r="G24" s="9"/>
      <c r="H24" s="122"/>
      <c r="I24" s="122"/>
      <c r="J24" s="122"/>
      <c r="K24" s="89"/>
      <c r="L24" s="18"/>
      <c r="M24" s="19"/>
      <c r="N24" s="20"/>
      <c r="O24" s="18"/>
      <c r="P24" s="17"/>
      <c r="Q24" s="105"/>
    </row>
    <row r="25" spans="1:17" ht="37.5" customHeight="1" hidden="1">
      <c r="A25" s="21"/>
      <c r="B25" s="113"/>
      <c r="C25" s="116"/>
      <c r="D25" s="115"/>
      <c r="E25" s="122"/>
      <c r="F25" s="17"/>
      <c r="G25" s="9"/>
      <c r="H25" s="122"/>
      <c r="I25" s="122"/>
      <c r="J25" s="122"/>
      <c r="K25" s="89"/>
      <c r="L25" s="18"/>
      <c r="M25" s="19"/>
      <c r="N25" s="20"/>
      <c r="O25" s="18"/>
      <c r="P25" s="17"/>
      <c r="Q25" s="105"/>
    </row>
    <row r="26" spans="1:17" ht="37.5" customHeight="1" hidden="1">
      <c r="A26" s="21"/>
      <c r="B26" s="113"/>
      <c r="C26" s="116"/>
      <c r="D26" s="115"/>
      <c r="E26" s="122"/>
      <c r="F26" s="17"/>
      <c r="G26" s="9"/>
      <c r="H26" s="122"/>
      <c r="I26" s="122"/>
      <c r="J26" s="122"/>
      <c r="K26" s="89"/>
      <c r="L26" s="18"/>
      <c r="M26" s="19"/>
      <c r="N26" s="20"/>
      <c r="O26" s="18"/>
      <c r="P26" s="17"/>
      <c r="Q26" s="105"/>
    </row>
    <row r="27" spans="1:17" ht="44.25" customHeight="1" hidden="1">
      <c r="A27" s="21"/>
      <c r="B27" s="113"/>
      <c r="C27" s="116"/>
      <c r="D27" s="115"/>
      <c r="E27" s="122"/>
      <c r="F27" s="17"/>
      <c r="G27" s="9"/>
      <c r="H27" s="122"/>
      <c r="I27" s="122"/>
      <c r="J27" s="122"/>
      <c r="K27" s="89"/>
      <c r="L27" s="18"/>
      <c r="M27" s="19"/>
      <c r="N27" s="20"/>
      <c r="O27" s="18"/>
      <c r="P27" s="17"/>
      <c r="Q27" s="105"/>
    </row>
    <row r="28" spans="1:17" ht="66.75" customHeight="1" hidden="1">
      <c r="A28" s="21"/>
      <c r="B28" s="117"/>
      <c r="C28" s="118"/>
      <c r="D28" s="119"/>
      <c r="E28" s="123"/>
      <c r="F28" s="17"/>
      <c r="G28" s="9"/>
      <c r="H28" s="123"/>
      <c r="I28" s="123"/>
      <c r="J28" s="123"/>
      <c r="K28" s="90"/>
      <c r="L28" s="18"/>
      <c r="M28" s="19"/>
      <c r="N28" s="20"/>
      <c r="O28" s="18"/>
      <c r="P28" s="22"/>
      <c r="Q28" s="106"/>
    </row>
    <row r="29" spans="1:17" ht="234" customHeight="1">
      <c r="A29" s="26">
        <v>1</v>
      </c>
      <c r="B29" s="100" t="s">
        <v>32</v>
      </c>
      <c r="C29" s="101"/>
      <c r="D29" s="102"/>
      <c r="E29" s="31">
        <v>44915</v>
      </c>
      <c r="F29" s="30" t="s">
        <v>49</v>
      </c>
      <c r="G29" s="30" t="s">
        <v>22</v>
      </c>
      <c r="H29" s="32">
        <f>I29+J29</f>
        <v>2357500</v>
      </c>
      <c r="I29" s="32"/>
      <c r="J29" s="32">
        <v>2357500</v>
      </c>
      <c r="K29" s="33"/>
      <c r="L29" s="34">
        <v>44816</v>
      </c>
      <c r="M29" s="35" t="s">
        <v>48</v>
      </c>
      <c r="N29" s="36">
        <v>2357500</v>
      </c>
      <c r="O29" s="34">
        <v>44915</v>
      </c>
      <c r="P29" s="35" t="s">
        <v>53</v>
      </c>
      <c r="Q29" s="37">
        <v>0</v>
      </c>
    </row>
    <row r="30" spans="1:17" ht="31.5">
      <c r="A30" s="68">
        <f>A29+1</f>
        <v>2</v>
      </c>
      <c r="B30" s="59" t="s">
        <v>29</v>
      </c>
      <c r="C30" s="60"/>
      <c r="D30" s="61"/>
      <c r="E30" s="31">
        <v>44915</v>
      </c>
      <c r="F30" s="30" t="s">
        <v>56</v>
      </c>
      <c r="G30" s="74" t="s">
        <v>46</v>
      </c>
      <c r="H30" s="71">
        <f>I30+J30</f>
        <v>270000</v>
      </c>
      <c r="I30" s="71"/>
      <c r="J30" s="71">
        <v>270000</v>
      </c>
      <c r="K30" s="50"/>
      <c r="L30" s="34">
        <v>44853</v>
      </c>
      <c r="M30" s="35" t="s">
        <v>55</v>
      </c>
      <c r="N30" s="36">
        <v>189970</v>
      </c>
      <c r="O30" s="34">
        <v>44915</v>
      </c>
      <c r="P30" s="35" t="s">
        <v>66</v>
      </c>
      <c r="Q30" s="53">
        <v>0</v>
      </c>
    </row>
    <row r="31" spans="1:17" ht="31.5">
      <c r="A31" s="69"/>
      <c r="B31" s="62"/>
      <c r="C31" s="63"/>
      <c r="D31" s="64"/>
      <c r="E31" s="31">
        <v>44915</v>
      </c>
      <c r="F31" s="30" t="s">
        <v>63</v>
      </c>
      <c r="G31" s="75"/>
      <c r="H31" s="72"/>
      <c r="I31" s="72"/>
      <c r="J31" s="72"/>
      <c r="K31" s="51"/>
      <c r="L31" s="34">
        <v>44858</v>
      </c>
      <c r="M31" s="35" t="s">
        <v>64</v>
      </c>
      <c r="N31" s="36">
        <v>67000</v>
      </c>
      <c r="O31" s="34">
        <v>44915</v>
      </c>
      <c r="P31" s="35" t="s">
        <v>66</v>
      </c>
      <c r="Q31" s="54"/>
    </row>
    <row r="32" spans="1:17" ht="31.5">
      <c r="A32" s="70"/>
      <c r="B32" s="65"/>
      <c r="C32" s="66"/>
      <c r="D32" s="67"/>
      <c r="E32" s="31">
        <v>44915</v>
      </c>
      <c r="F32" s="30" t="s">
        <v>63</v>
      </c>
      <c r="G32" s="76"/>
      <c r="H32" s="73"/>
      <c r="I32" s="73"/>
      <c r="J32" s="73"/>
      <c r="K32" s="52"/>
      <c r="L32" s="34">
        <v>44862</v>
      </c>
      <c r="M32" s="35" t="s">
        <v>65</v>
      </c>
      <c r="N32" s="36">
        <v>10500</v>
      </c>
      <c r="O32" s="34">
        <v>44915</v>
      </c>
      <c r="P32" s="35" t="s">
        <v>66</v>
      </c>
      <c r="Q32" s="55"/>
    </row>
    <row r="33" spans="1:17" ht="150" customHeight="1">
      <c r="A33" s="26">
        <f>A30+1</f>
        <v>3</v>
      </c>
      <c r="B33" s="100" t="s">
        <v>33</v>
      </c>
      <c r="C33" s="101"/>
      <c r="D33" s="102"/>
      <c r="E33" s="31">
        <v>44915</v>
      </c>
      <c r="F33" s="30" t="s">
        <v>42</v>
      </c>
      <c r="G33" s="30" t="s">
        <v>22</v>
      </c>
      <c r="H33" s="32">
        <f>I33+J33</f>
        <v>5949600</v>
      </c>
      <c r="I33" s="32">
        <v>5521861.78</v>
      </c>
      <c r="J33" s="32">
        <v>427738.22</v>
      </c>
      <c r="K33" s="33"/>
      <c r="L33" s="34">
        <v>44732</v>
      </c>
      <c r="M33" s="35" t="s">
        <v>41</v>
      </c>
      <c r="N33" s="36">
        <v>8848420</v>
      </c>
      <c r="O33" s="34">
        <v>44915</v>
      </c>
      <c r="P33" s="35" t="s">
        <v>47</v>
      </c>
      <c r="Q33" s="37">
        <v>1</v>
      </c>
    </row>
    <row r="34" spans="1:17" s="38" customFormat="1" ht="105" customHeight="1">
      <c r="A34" s="26">
        <f>A33+1</f>
        <v>4</v>
      </c>
      <c r="B34" s="56" t="s">
        <v>35</v>
      </c>
      <c r="C34" s="57"/>
      <c r="D34" s="58"/>
      <c r="E34" s="31">
        <v>44926</v>
      </c>
      <c r="F34" s="30" t="s">
        <v>36</v>
      </c>
      <c r="G34" s="30" t="s">
        <v>37</v>
      </c>
      <c r="H34" s="5">
        <f>I34+J34</f>
        <v>435000</v>
      </c>
      <c r="I34" s="32"/>
      <c r="J34" s="32">
        <v>435000</v>
      </c>
      <c r="K34" s="33"/>
      <c r="L34" s="34" t="s">
        <v>37</v>
      </c>
      <c r="M34" s="35" t="s">
        <v>40</v>
      </c>
      <c r="N34" s="36" t="s">
        <v>40</v>
      </c>
      <c r="O34" s="34" t="s">
        <v>40</v>
      </c>
      <c r="P34" s="35" t="s">
        <v>54</v>
      </c>
      <c r="Q34" s="37">
        <v>0.59</v>
      </c>
    </row>
    <row r="35" spans="1:17" s="38" customFormat="1" ht="105" customHeight="1">
      <c r="A35" s="26">
        <f>A34+1</f>
        <v>5</v>
      </c>
      <c r="B35" s="56" t="s">
        <v>51</v>
      </c>
      <c r="C35" s="57"/>
      <c r="D35" s="58"/>
      <c r="E35" s="31">
        <v>44926</v>
      </c>
      <c r="F35" s="35" t="s">
        <v>50</v>
      </c>
      <c r="G35" s="30" t="s">
        <v>37</v>
      </c>
      <c r="H35" s="5">
        <f>I35+J35</f>
        <v>102000</v>
      </c>
      <c r="I35" s="32"/>
      <c r="J35" s="32">
        <v>102000</v>
      </c>
      <c r="K35" s="33"/>
      <c r="L35" s="34" t="s">
        <v>37</v>
      </c>
      <c r="M35" s="35" t="s">
        <v>40</v>
      </c>
      <c r="N35" s="36" t="s">
        <v>40</v>
      </c>
      <c r="O35" s="34" t="s">
        <v>40</v>
      </c>
      <c r="P35" s="35" t="s">
        <v>52</v>
      </c>
      <c r="Q35" s="37">
        <v>0.82</v>
      </c>
    </row>
    <row r="36" spans="1:17" s="38" customFormat="1" ht="105" customHeight="1">
      <c r="A36" s="26">
        <f>A35+1</f>
        <v>6</v>
      </c>
      <c r="B36" s="56" t="s">
        <v>58</v>
      </c>
      <c r="C36" s="57"/>
      <c r="D36" s="58"/>
      <c r="E36" s="31">
        <v>44926</v>
      </c>
      <c r="F36" s="35" t="s">
        <v>59</v>
      </c>
      <c r="G36" s="30" t="s">
        <v>37</v>
      </c>
      <c r="H36" s="5">
        <f>I36+J36</f>
        <v>20000</v>
      </c>
      <c r="I36" s="32"/>
      <c r="J36" s="32">
        <v>20000</v>
      </c>
      <c r="K36" s="33"/>
      <c r="L36" s="34" t="s">
        <v>37</v>
      </c>
      <c r="M36" s="35" t="s">
        <v>40</v>
      </c>
      <c r="N36" s="36" t="s">
        <v>40</v>
      </c>
      <c r="O36" s="34" t="s">
        <v>40</v>
      </c>
      <c r="P36" s="35" t="s">
        <v>61</v>
      </c>
      <c r="Q36" s="37">
        <v>0</v>
      </c>
    </row>
    <row r="37" spans="1:17" s="38" customFormat="1" ht="38.25" customHeight="1">
      <c r="A37" s="40"/>
      <c r="B37" s="41"/>
      <c r="C37" s="41"/>
      <c r="D37" s="41"/>
      <c r="E37" s="42"/>
      <c r="F37" s="43"/>
      <c r="G37" s="43"/>
      <c r="H37" s="44"/>
      <c r="I37" s="45"/>
      <c r="J37" s="45"/>
      <c r="K37" s="46"/>
      <c r="L37" s="47"/>
      <c r="M37" s="41"/>
      <c r="N37" s="48"/>
      <c r="O37" s="47"/>
      <c r="P37" s="41"/>
      <c r="Q37" s="49"/>
    </row>
    <row r="38" spans="1:8" ht="18.75">
      <c r="A38" s="1"/>
      <c r="B38" s="1"/>
      <c r="C38" s="1"/>
      <c r="D38" s="1"/>
      <c r="E38" s="1"/>
      <c r="F38" s="1"/>
      <c r="G38" s="1"/>
      <c r="H38" s="1"/>
    </row>
    <row r="39" spans="1:8" ht="18.75">
      <c r="A39" s="1"/>
      <c r="B39" s="1"/>
      <c r="C39" s="1"/>
      <c r="D39" s="1"/>
      <c r="E39" s="1"/>
      <c r="F39" s="1"/>
      <c r="G39" s="1"/>
      <c r="H39" s="1"/>
    </row>
    <row r="40" spans="1:8" ht="18.75">
      <c r="A40" s="1"/>
      <c r="B40" s="1"/>
      <c r="C40" s="1"/>
      <c r="D40" s="1"/>
      <c r="E40" s="1"/>
      <c r="F40" s="1"/>
      <c r="G40" s="1"/>
      <c r="H40" s="1"/>
    </row>
  </sheetData>
  <sheetProtection/>
  <mergeCells count="34">
    <mergeCell ref="B29:D29"/>
    <mergeCell ref="J30:J32"/>
    <mergeCell ref="Q19:Q28"/>
    <mergeCell ref="B19:D28"/>
    <mergeCell ref="E19:E28"/>
    <mergeCell ref="H19:H28"/>
    <mergeCell ref="I19:I28"/>
    <mergeCell ref="J19:J28"/>
    <mergeCell ref="A19:A22"/>
    <mergeCell ref="K19:K28"/>
    <mergeCell ref="B34:D34"/>
    <mergeCell ref="A16:Q16"/>
    <mergeCell ref="A5:H5"/>
    <mergeCell ref="P17:P18"/>
    <mergeCell ref="Q17:Q18"/>
    <mergeCell ref="G17:G18"/>
    <mergeCell ref="F17:F18"/>
    <mergeCell ref="E17:E18"/>
    <mergeCell ref="B17:D18"/>
    <mergeCell ref="A9:D9"/>
    <mergeCell ref="A8:H8"/>
    <mergeCell ref="H17:K17"/>
    <mergeCell ref="L17:O17"/>
    <mergeCell ref="A17:A18"/>
    <mergeCell ref="K30:K32"/>
    <mergeCell ref="Q30:Q32"/>
    <mergeCell ref="B36:D36"/>
    <mergeCell ref="B30:D32"/>
    <mergeCell ref="A30:A32"/>
    <mergeCell ref="H30:H32"/>
    <mergeCell ref="G30:G32"/>
    <mergeCell ref="I30:I32"/>
    <mergeCell ref="B35:D35"/>
    <mergeCell ref="B33:D33"/>
  </mergeCells>
  <printOptions/>
  <pageMargins left="0.2362204724409449" right="0.2362204724409449" top="0.88" bottom="0.2362204724409449" header="0.5511811023622047" footer="0.2362204724409449"/>
  <pageSetup fitToHeight="2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2022-11-09T07:50:04Z</dcterms:modified>
  <cp:category/>
  <cp:version/>
  <cp:contentType/>
  <cp:contentStatus/>
</cp:coreProperties>
</file>